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300" windowHeight="8385" activeTab="0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<sst xmlns="http://schemas.openxmlformats.org/spreadsheetml/2006/main" count="186" uniqueCount="104">
  <si>
    <t>№</t>
  </si>
  <si>
    <t>Место</t>
  </si>
  <si>
    <t>Участник</t>
  </si>
  <si>
    <t>Балл</t>
  </si>
  <si>
    <t>Рейтинг</t>
  </si>
  <si>
    <t>г.Новокуйбышевск - 19.11.2011г.</t>
  </si>
  <si>
    <t xml:space="preserve">Рейтинг участников "Чемпионата Самарской области по мини-гольфу 2011" </t>
  </si>
  <si>
    <t>Гурина Юля</t>
  </si>
  <si>
    <t>Фризен Оксана</t>
  </si>
  <si>
    <t>Шамян Юрий</t>
  </si>
  <si>
    <t>Вагизова Регина</t>
  </si>
  <si>
    <t>Светлова Татьяна</t>
  </si>
  <si>
    <t>Гибадуллин Дамир</t>
  </si>
  <si>
    <t>Чекмарев Юрий</t>
  </si>
  <si>
    <t>Дедков Олег</t>
  </si>
  <si>
    <t>Смирнов Александр</t>
  </si>
  <si>
    <t>Смирнов Валентин</t>
  </si>
  <si>
    <t>Буряченко Виктор</t>
  </si>
  <si>
    <t>Горелова Александра</t>
  </si>
  <si>
    <t>Смолин Александр</t>
  </si>
  <si>
    <t>Светлов Данила</t>
  </si>
  <si>
    <t>Гибадуллин Тимур</t>
  </si>
  <si>
    <t>Чикмарев Александр</t>
  </si>
  <si>
    <t>Попов Костя</t>
  </si>
  <si>
    <t>Будаева Ольга</t>
  </si>
  <si>
    <t>Ильина Настя</t>
  </si>
  <si>
    <t>Мазурин Сергей</t>
  </si>
  <si>
    <t>Панитский Леонид</t>
  </si>
  <si>
    <t>Дедков Данила</t>
  </si>
  <si>
    <t>Иванова Антонина</t>
  </si>
  <si>
    <t>Слепышев Алексей</t>
  </si>
  <si>
    <t>Коновалов Дмитрий</t>
  </si>
  <si>
    <t>Смирнов Вячеслав</t>
  </si>
  <si>
    <t>Семенова Катя</t>
  </si>
  <si>
    <t>Боженов Никита</t>
  </si>
  <si>
    <t>Шелудякова Юля</t>
  </si>
  <si>
    <t>Гренцер Г</t>
  </si>
  <si>
    <t>Рамазанов Тимур</t>
  </si>
  <si>
    <t>Долгов Алексей</t>
  </si>
  <si>
    <t>Котов Алексей</t>
  </si>
  <si>
    <t>Шнякина Вера</t>
  </si>
  <si>
    <t>Стародубцев Миша</t>
  </si>
  <si>
    <t>Сергеев Роман</t>
  </si>
  <si>
    <t>Григорьев Александр</t>
  </si>
  <si>
    <t>Лукьянов Никита</t>
  </si>
  <si>
    <t>Смаглий Роман</t>
  </si>
  <si>
    <t>Рамазанов Рашид</t>
  </si>
  <si>
    <t>Сокоркин Кирилл</t>
  </si>
  <si>
    <t>Маркина Аня</t>
  </si>
  <si>
    <t>Садирова Ситора</t>
  </si>
  <si>
    <t>Хоркина Елена</t>
  </si>
  <si>
    <t>Понкратова Евгения</t>
  </si>
  <si>
    <t>Кузнецов Сергей</t>
  </si>
  <si>
    <t>Иванов Валерий</t>
  </si>
  <si>
    <t>Малини Филипп</t>
  </si>
  <si>
    <t>Александрова Наталья</t>
  </si>
  <si>
    <t>Бородин Виктор</t>
  </si>
  <si>
    <t>Фасахова Диана</t>
  </si>
  <si>
    <t>Ребров Егор</t>
  </si>
  <si>
    <t>Дороднова Дарья</t>
  </si>
  <si>
    <t>Латышев Максим</t>
  </si>
  <si>
    <t>Прокофьева Елена</t>
  </si>
  <si>
    <t>Семенова Кристина</t>
  </si>
  <si>
    <t>Крупенникова Наталья</t>
  </si>
  <si>
    <t>Усков Данил</t>
  </si>
  <si>
    <t>Кавтаськина Елена</t>
  </si>
  <si>
    <t>Новокуйбышевск</t>
  </si>
  <si>
    <t>Самара</t>
  </si>
  <si>
    <t>Тольятти</t>
  </si>
  <si>
    <t>Чапаевск</t>
  </si>
  <si>
    <t>Кинель</t>
  </si>
  <si>
    <t>Клуб, город</t>
  </si>
  <si>
    <t>Имя</t>
  </si>
  <si>
    <t>МОУ</t>
  </si>
  <si>
    <t>Проход</t>
  </si>
  <si>
    <t>«Хоул»</t>
  </si>
  <si>
    <t>Сафиуллова Юлия</t>
  </si>
  <si>
    <t>Елистратов Владислав</t>
  </si>
  <si>
    <t>Поршин Александр</t>
  </si>
  <si>
    <t>Андреев Дмитрий</t>
  </si>
  <si>
    <t>Место проведения: МБОУ СОШ №6 им.М.В.Ломоносова</t>
  </si>
  <si>
    <t>Школа, город</t>
  </si>
  <si>
    <t>Дунаев В.В.</t>
  </si>
  <si>
    <t>Главный судья соревнований Дунаев В.В.</t>
  </si>
  <si>
    <t>2004-2005 девочки</t>
  </si>
  <si>
    <t>Дата: 28.02.2018г.</t>
  </si>
  <si>
    <t>Лысова Маргарита</t>
  </si>
  <si>
    <t>Устинова Ксения</t>
  </si>
  <si>
    <t>МБОУ Школа154</t>
  </si>
  <si>
    <t>МБОУ Школа 6</t>
  </si>
  <si>
    <t>Федорова Мария</t>
  </si>
  <si>
    <t>Ульманен Анна</t>
  </si>
  <si>
    <t>ГБОУ Школа-интернат 117</t>
  </si>
  <si>
    <t>Хусяинова Динара</t>
  </si>
  <si>
    <t>Смолин Дмитрий</t>
  </si>
  <si>
    <t>МБОУ Школа 76</t>
  </si>
  <si>
    <t>Самсонов Александр</t>
  </si>
  <si>
    <t>Черванев Владислав</t>
  </si>
  <si>
    <t>Васянин Макар</t>
  </si>
  <si>
    <t>Пирагин Константин</t>
  </si>
  <si>
    <t>Крашенинников Семен</t>
  </si>
  <si>
    <t>Ирбис</t>
  </si>
  <si>
    <t>2004-2005 мальчики</t>
  </si>
  <si>
    <t>Турнир по школьному гольфу среди Школ г.о. Самара 2018г.  по виду спорта "гольф"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</si>
</sst>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sz val="12"/>
      <color indexed="12"/>
      <name val="Arial Cyr"/>
      <family val="0"/>
    </font>
    <font>
      <sz val="12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 Cyr"/>
      <family val="0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 Cyr"/>
      <family val="0"/>
    </font>
    <font>
      <sz val="9"/>
      <name val="Arial CYR"/>
      <family val="0"/>
    </font>
    <font>
      <b/>
      <sz val="9"/>
      <color indexed="10"/>
      <name val="Calibri"/>
      <family val="2"/>
    </font>
    <font>
      <b/>
      <sz val="9"/>
      <color indexed="10"/>
      <name val="Arial Cyr"/>
      <family val="0"/>
    </font>
    <font>
      <b/>
      <sz val="9"/>
      <name val="Arial Cyr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 Cyr"/>
      <family val="0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7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10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 quotePrefix="1">
      <alignment horizontal="center" vertical="top" wrapText="1"/>
    </xf>
    <xf numFmtId="0" fontId="1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6" fillId="34" borderId="10" xfId="25" applyFont="1" applyFill="1" applyBorder="1" applyAlignment="1">
      <alignment horizontal="center" vertical="center" wrapText="1"/>
    </xf>
    <xf numFmtId="0" fontId="16" fillId="34" borderId="10" xfId="25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right"/>
    </xf>
    <xf numFmtId="0" fontId="19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16" fillId="34" borderId="11" xfId="25" applyFont="1" applyFill="1" applyBorder="1" applyAlignment="1">
      <alignment horizontal="center" vertical="top" wrapText="1"/>
    </xf>
    <xf numFmtId="0" fontId="16" fillId="34" borderId="11" xfId="25" applyFont="1" applyFill="1" applyBorder="1" applyAlignment="1">
      <alignment horizontal="center"/>
    </xf>
    <xf numFmtId="0" fontId="22" fillId="34" borderId="11" xfId="25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6" fillId="34" borderId="10" xfId="25" applyFont="1" applyFill="1" applyBorder="1" applyAlignment="1">
      <alignment horizontal="center" vertical="top" wrapText="1"/>
    </xf>
    <xf numFmtId="0" fontId="16" fillId="34" borderId="10" xfId="25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22" fillId="34" borderId="10" xfId="25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16" fillId="34" borderId="12" xfId="25" applyFont="1" applyFill="1" applyBorder="1" applyAlignment="1">
      <alignment horizontal="center" vertical="top" wrapText="1"/>
    </xf>
    <xf numFmtId="0" fontId="16" fillId="34" borderId="12" xfId="25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5" fillId="34" borderId="10" xfId="25" applyFont="1" applyFill="1" applyBorder="1" applyAlignment="1">
      <alignment horizontal="center" vertical="center" wrapText="1"/>
    </xf>
    <xf numFmtId="0" fontId="25" fillId="34" borderId="10" xfId="25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 wrapText="1"/>
    </xf>
    <xf numFmtId="0" fontId="26" fillId="0" borderId="10" xfId="25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34" borderId="10" xfId="25" applyFont="1" applyFill="1" applyBorder="1" applyAlignment="1">
      <alignment horizontal="center" vertical="center"/>
    </xf>
    <xf numFmtId="0" fontId="26" fillId="34" borderId="10" xfId="25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62" fillId="34" borderId="10" xfId="25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34" borderId="10" xfId="25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12" fillId="0" borderId="0" xfId="0" applyFont="1" applyBorder="1" applyAlignment="1" quotePrefix="1">
      <alignment horizontal="right" vertical="justify"/>
    </xf>
    <xf numFmtId="0" fontId="12" fillId="0" borderId="0" xfId="0" applyFont="1" applyAlignment="1" quotePrefix="1">
      <alignment horizontal="left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Y9" sqref="Y9"/>
    </sheetView>
  </sheetViews>
  <sheetFormatPr defaultColWidth="9.00390625" defaultRowHeight="12.75"/>
  <cols>
    <col min="1" max="1" width="4.875" style="2" customWidth="1"/>
    <col min="2" max="2" width="24.125" style="1" customWidth="1"/>
    <col min="3" max="3" width="17.625" style="2" customWidth="1"/>
    <col min="4" max="21" width="3.75390625" style="1" customWidth="1"/>
    <col min="22" max="22" width="7.75390625" style="1" customWidth="1"/>
    <col min="23" max="23" width="7.00390625" style="1" customWidth="1"/>
    <col min="24" max="24" width="7.25390625" style="0" customWidth="1"/>
    <col min="25" max="25" width="7.625" style="63" customWidth="1"/>
  </cols>
  <sheetData>
    <row r="1" spans="1:25" s="20" customFormat="1" ht="24.75" customHeight="1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Y1" s="59"/>
    </row>
    <row r="2" spans="1:25" s="20" customFormat="1" ht="15.75" customHeight="1">
      <c r="A2" s="71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Y2" s="59"/>
    </row>
    <row r="3" spans="1:25" s="20" customFormat="1" ht="12.75" customHeight="1">
      <c r="A3" s="73" t="s">
        <v>80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Y3" s="59"/>
    </row>
    <row r="4" spans="1:25" s="6" customFormat="1" ht="15" customHeight="1">
      <c r="A4" s="19"/>
      <c r="Y4" s="60"/>
    </row>
    <row r="5" spans="1:25" s="4" customFormat="1" ht="12.75">
      <c r="A5" s="51" t="s">
        <v>0</v>
      </c>
      <c r="B5" s="51" t="s">
        <v>2</v>
      </c>
      <c r="C5" s="51" t="s">
        <v>81</v>
      </c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53" t="s">
        <v>74</v>
      </c>
      <c r="W5" s="53" t="s">
        <v>75</v>
      </c>
      <c r="X5" s="54" t="s">
        <v>3</v>
      </c>
      <c r="Y5" s="54" t="s">
        <v>1</v>
      </c>
    </row>
    <row r="6" spans="1:25" ht="12.75">
      <c r="A6" s="51" t="s">
        <v>0</v>
      </c>
      <c r="B6" s="51" t="s">
        <v>2</v>
      </c>
      <c r="C6" s="51" t="s">
        <v>81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53" t="s">
        <v>74</v>
      </c>
      <c r="W6" s="53" t="s">
        <v>75</v>
      </c>
      <c r="X6" s="54" t="s">
        <v>3</v>
      </c>
      <c r="Y6" s="54" t="s">
        <v>1</v>
      </c>
    </row>
    <row r="7" spans="1:25" ht="17.25" customHeight="1">
      <c r="A7" s="14"/>
      <c r="B7" s="14" t="s">
        <v>84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61"/>
    </row>
    <row r="8" spans="1:25" ht="12.75">
      <c r="A8" s="3">
        <v>1</v>
      </c>
      <c r="B8" s="10" t="s">
        <v>86</v>
      </c>
      <c r="C8" s="5" t="s">
        <v>88</v>
      </c>
      <c r="D8" s="3">
        <v>1</v>
      </c>
      <c r="E8" s="3">
        <v>2</v>
      </c>
      <c r="F8" s="3">
        <v>4</v>
      </c>
      <c r="G8" s="3">
        <v>2</v>
      </c>
      <c r="H8" s="3">
        <v>4</v>
      </c>
      <c r="I8" s="3">
        <v>4</v>
      </c>
      <c r="J8" s="3">
        <v>1</v>
      </c>
      <c r="K8" s="3">
        <v>3</v>
      </c>
      <c r="L8" s="3">
        <v>1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1</v>
      </c>
      <c r="S8" s="3">
        <v>2</v>
      </c>
      <c r="T8" s="3">
        <v>4</v>
      </c>
      <c r="U8" s="3">
        <v>2</v>
      </c>
      <c r="V8" s="53">
        <f>COUNTIF(D8:U8,"&lt;4")</f>
        <v>14</v>
      </c>
      <c r="W8" s="54">
        <f aca="true" t="shared" si="0" ref="W8:W19">COUNTIF(D8:U8,"=1")</f>
        <v>4</v>
      </c>
      <c r="X8" s="67">
        <f aca="true" t="shared" si="1" ref="X8:X19">SUM(D8:U8)</f>
        <v>41</v>
      </c>
      <c r="Y8" s="68">
        <v>3</v>
      </c>
    </row>
    <row r="9" spans="1:25" ht="12.75">
      <c r="A9" s="3">
        <v>2</v>
      </c>
      <c r="B9" s="10" t="s">
        <v>87</v>
      </c>
      <c r="C9" s="5" t="s">
        <v>89</v>
      </c>
      <c r="D9" s="3">
        <v>4</v>
      </c>
      <c r="E9" s="3">
        <v>4</v>
      </c>
      <c r="F9" s="3">
        <v>4</v>
      </c>
      <c r="G9" s="3">
        <v>4</v>
      </c>
      <c r="H9" s="3">
        <v>2</v>
      </c>
      <c r="I9" s="3">
        <v>3</v>
      </c>
      <c r="J9" s="3">
        <v>1</v>
      </c>
      <c r="K9" s="3">
        <v>3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2</v>
      </c>
      <c r="R9" s="3">
        <v>4</v>
      </c>
      <c r="S9" s="3">
        <v>1</v>
      </c>
      <c r="T9" s="3">
        <v>2</v>
      </c>
      <c r="U9" s="3">
        <v>4</v>
      </c>
      <c r="V9" s="53">
        <f aca="true" t="shared" si="2" ref="V9:V19">COUNTIF(D9:U9,"&lt;4")</f>
        <v>7</v>
      </c>
      <c r="W9" s="54">
        <f t="shared" si="0"/>
        <v>2</v>
      </c>
      <c r="X9" s="69">
        <f t="shared" si="1"/>
        <v>58</v>
      </c>
      <c r="Y9" s="56">
        <v>5</v>
      </c>
    </row>
    <row r="10" spans="1:25" ht="12.75">
      <c r="A10" s="3">
        <v>3</v>
      </c>
      <c r="B10" s="10" t="s">
        <v>90</v>
      </c>
      <c r="C10" s="5" t="s">
        <v>89</v>
      </c>
      <c r="D10" s="3">
        <v>1</v>
      </c>
      <c r="E10" s="3">
        <v>4</v>
      </c>
      <c r="F10" s="3">
        <v>4</v>
      </c>
      <c r="G10" s="3">
        <v>2</v>
      </c>
      <c r="H10" s="3">
        <v>4</v>
      </c>
      <c r="I10" s="3">
        <v>4</v>
      </c>
      <c r="J10" s="3">
        <v>1</v>
      </c>
      <c r="K10" s="3">
        <v>1</v>
      </c>
      <c r="L10" s="3">
        <v>3</v>
      </c>
      <c r="M10" s="3">
        <v>4</v>
      </c>
      <c r="N10" s="3">
        <v>4</v>
      </c>
      <c r="O10" s="3">
        <v>4</v>
      </c>
      <c r="P10" s="3">
        <v>4</v>
      </c>
      <c r="Q10" s="3">
        <v>2</v>
      </c>
      <c r="R10" s="3">
        <v>4</v>
      </c>
      <c r="S10" s="3">
        <v>1</v>
      </c>
      <c r="T10" s="3">
        <v>1</v>
      </c>
      <c r="U10" s="3">
        <v>2</v>
      </c>
      <c r="V10" s="53">
        <f t="shared" si="2"/>
        <v>9</v>
      </c>
      <c r="W10" s="54">
        <f t="shared" si="0"/>
        <v>5</v>
      </c>
      <c r="X10" s="64">
        <f t="shared" si="1"/>
        <v>50</v>
      </c>
      <c r="Y10" s="56">
        <v>4</v>
      </c>
    </row>
    <row r="11" spans="1:25" ht="12.75">
      <c r="A11" s="3">
        <v>4</v>
      </c>
      <c r="B11" s="10" t="s">
        <v>91</v>
      </c>
      <c r="C11" s="5" t="s">
        <v>101</v>
      </c>
      <c r="D11" s="3">
        <v>2</v>
      </c>
      <c r="E11" s="3">
        <v>3</v>
      </c>
      <c r="F11" s="3">
        <v>2</v>
      </c>
      <c r="G11" s="3">
        <v>4</v>
      </c>
      <c r="H11" s="3">
        <v>1</v>
      </c>
      <c r="I11" s="3">
        <v>1</v>
      </c>
      <c r="J11" s="3">
        <v>2</v>
      </c>
      <c r="K11" s="3">
        <v>2</v>
      </c>
      <c r="L11" s="3">
        <v>3</v>
      </c>
      <c r="M11" s="3">
        <v>1</v>
      </c>
      <c r="N11" s="3">
        <v>4</v>
      </c>
      <c r="O11" s="3">
        <v>1</v>
      </c>
      <c r="P11" s="3">
        <v>2</v>
      </c>
      <c r="Q11" s="3">
        <v>3</v>
      </c>
      <c r="R11" s="3">
        <v>2</v>
      </c>
      <c r="S11" s="3">
        <v>1</v>
      </c>
      <c r="T11" s="3">
        <v>2</v>
      </c>
      <c r="U11" s="3">
        <v>4</v>
      </c>
      <c r="V11" s="53">
        <f t="shared" si="2"/>
        <v>15</v>
      </c>
      <c r="W11" s="54">
        <f t="shared" si="0"/>
        <v>5</v>
      </c>
      <c r="X11" s="67">
        <f t="shared" si="1"/>
        <v>40</v>
      </c>
      <c r="Y11" s="68">
        <v>2</v>
      </c>
    </row>
    <row r="12" spans="1:25" ht="25.5">
      <c r="A12" s="66">
        <v>5</v>
      </c>
      <c r="B12" s="10" t="s">
        <v>93</v>
      </c>
      <c r="C12" s="5" t="s">
        <v>92</v>
      </c>
      <c r="D12" s="3">
        <v>2</v>
      </c>
      <c r="E12" s="3">
        <v>2</v>
      </c>
      <c r="F12" s="3">
        <v>2</v>
      </c>
      <c r="G12" s="3">
        <v>1</v>
      </c>
      <c r="H12" s="3">
        <v>2</v>
      </c>
      <c r="I12" s="3">
        <v>1</v>
      </c>
      <c r="J12" s="3">
        <v>2</v>
      </c>
      <c r="K12" s="3">
        <v>1</v>
      </c>
      <c r="L12" s="3">
        <v>4</v>
      </c>
      <c r="M12" s="3">
        <v>1</v>
      </c>
      <c r="N12" s="3">
        <v>4</v>
      </c>
      <c r="O12" s="3">
        <v>2</v>
      </c>
      <c r="P12" s="3">
        <v>1</v>
      </c>
      <c r="Q12" s="3">
        <v>3</v>
      </c>
      <c r="R12" s="3">
        <v>3</v>
      </c>
      <c r="S12" s="3">
        <v>1</v>
      </c>
      <c r="T12" s="3">
        <v>3</v>
      </c>
      <c r="U12" s="3">
        <v>1</v>
      </c>
      <c r="V12" s="53">
        <f t="shared" si="2"/>
        <v>16</v>
      </c>
      <c r="W12" s="54">
        <f t="shared" si="0"/>
        <v>7</v>
      </c>
      <c r="X12" s="67">
        <f t="shared" si="1"/>
        <v>36</v>
      </c>
      <c r="Y12" s="68">
        <v>1</v>
      </c>
    </row>
    <row r="13" spans="1:25" ht="12.75">
      <c r="A13" s="66">
        <v>7</v>
      </c>
      <c r="B13" s="10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3">
        <f t="shared" si="2"/>
        <v>0</v>
      </c>
      <c r="W13" s="54">
        <f t="shared" si="0"/>
        <v>0</v>
      </c>
      <c r="X13" s="69">
        <f t="shared" si="1"/>
        <v>0</v>
      </c>
      <c r="Y13" s="56"/>
    </row>
    <row r="14" spans="1:25" ht="12.75">
      <c r="A14" s="3">
        <v>8</v>
      </c>
      <c r="B14" s="10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3">
        <f t="shared" si="2"/>
        <v>0</v>
      </c>
      <c r="W14" s="54">
        <f t="shared" si="0"/>
        <v>0</v>
      </c>
      <c r="X14" s="64">
        <f t="shared" si="1"/>
        <v>0</v>
      </c>
      <c r="Y14" s="56"/>
    </row>
    <row r="15" spans="1:25" ht="12.75">
      <c r="A15" s="3">
        <v>9</v>
      </c>
      <c r="B15" s="10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3">
        <f t="shared" si="2"/>
        <v>0</v>
      </c>
      <c r="W15" s="54">
        <f t="shared" si="0"/>
        <v>0</v>
      </c>
      <c r="X15" s="64">
        <f t="shared" si="1"/>
        <v>0</v>
      </c>
      <c r="Y15" s="56"/>
    </row>
    <row r="16" spans="1:25" ht="12.75">
      <c r="A16" s="3">
        <v>10</v>
      </c>
      <c r="B16" s="10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3">
        <f t="shared" si="2"/>
        <v>0</v>
      </c>
      <c r="W16" s="54">
        <f t="shared" si="0"/>
        <v>0</v>
      </c>
      <c r="X16" s="64">
        <f t="shared" si="1"/>
        <v>0</v>
      </c>
      <c r="Y16" s="62"/>
    </row>
    <row r="17" spans="1:25" ht="12.75">
      <c r="A17" s="3">
        <v>11</v>
      </c>
      <c r="B17" s="10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3">
        <f t="shared" si="2"/>
        <v>0</v>
      </c>
      <c r="W17" s="54">
        <f t="shared" si="0"/>
        <v>0</v>
      </c>
      <c r="X17" s="65">
        <f t="shared" si="1"/>
        <v>0</v>
      </c>
      <c r="Y17" s="62"/>
    </row>
    <row r="18" spans="1:25" ht="12.75">
      <c r="A18" s="3">
        <v>12</v>
      </c>
      <c r="B18" s="10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3">
        <f t="shared" si="2"/>
        <v>0</v>
      </c>
      <c r="W18" s="54">
        <f t="shared" si="0"/>
        <v>0</v>
      </c>
      <c r="X18" s="64">
        <f t="shared" si="1"/>
        <v>0</v>
      </c>
      <c r="Y18" s="62"/>
    </row>
    <row r="19" spans="1:25" ht="12.75" customHeight="1">
      <c r="A19" s="3">
        <v>13</v>
      </c>
      <c r="B19" s="10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3">
        <f t="shared" si="2"/>
        <v>0</v>
      </c>
      <c r="W19" s="54">
        <f t="shared" si="0"/>
        <v>0</v>
      </c>
      <c r="X19" s="64">
        <f t="shared" si="1"/>
        <v>0</v>
      </c>
      <c r="Y19" s="62"/>
    </row>
    <row r="20" spans="1:25" ht="12.75">
      <c r="A20" s="3">
        <v>14</v>
      </c>
      <c r="B20" s="52" t="s">
        <v>102</v>
      </c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7"/>
      <c r="W20" s="55"/>
      <c r="X20" s="58"/>
      <c r="Y20" s="62"/>
    </row>
    <row r="21" spans="1:25" ht="12.75">
      <c r="A21" s="51" t="s">
        <v>0</v>
      </c>
      <c r="B21" s="51" t="s">
        <v>2</v>
      </c>
      <c r="C21" s="51" t="s">
        <v>81</v>
      </c>
      <c r="D21" s="29">
        <v>1</v>
      </c>
      <c r="E21" s="29">
        <v>2</v>
      </c>
      <c r="F21" s="29">
        <v>3</v>
      </c>
      <c r="G21" s="29">
        <v>4</v>
      </c>
      <c r="H21" s="29">
        <v>5</v>
      </c>
      <c r="I21" s="29">
        <v>6</v>
      </c>
      <c r="J21" s="29">
        <v>7</v>
      </c>
      <c r="K21" s="29">
        <v>8</v>
      </c>
      <c r="L21" s="29">
        <v>9</v>
      </c>
      <c r="M21" s="29">
        <v>10</v>
      </c>
      <c r="N21" s="29">
        <v>11</v>
      </c>
      <c r="O21" s="29">
        <v>12</v>
      </c>
      <c r="P21" s="29">
        <v>13</v>
      </c>
      <c r="Q21" s="29">
        <v>14</v>
      </c>
      <c r="R21" s="29">
        <v>15</v>
      </c>
      <c r="S21" s="29">
        <v>16</v>
      </c>
      <c r="T21" s="29">
        <v>17</v>
      </c>
      <c r="U21" s="29">
        <v>18</v>
      </c>
      <c r="V21" s="53" t="s">
        <v>74</v>
      </c>
      <c r="W21" s="53" t="s">
        <v>75</v>
      </c>
      <c r="X21" s="54" t="s">
        <v>3</v>
      </c>
      <c r="Y21" s="54" t="s">
        <v>1</v>
      </c>
    </row>
    <row r="22" spans="1:25" ht="12.75">
      <c r="A22" s="3">
        <v>2</v>
      </c>
      <c r="B22" s="10" t="s">
        <v>97</v>
      </c>
      <c r="C22" s="5" t="s">
        <v>89</v>
      </c>
      <c r="D22" s="3">
        <v>1</v>
      </c>
      <c r="E22" s="3">
        <v>2</v>
      </c>
      <c r="F22" s="3">
        <v>3</v>
      </c>
      <c r="G22" s="3">
        <v>3</v>
      </c>
      <c r="H22" s="3">
        <v>1</v>
      </c>
      <c r="I22" s="3">
        <v>4</v>
      </c>
      <c r="J22" s="3">
        <v>1</v>
      </c>
      <c r="K22" s="3">
        <v>1</v>
      </c>
      <c r="L22" s="3">
        <v>2</v>
      </c>
      <c r="M22" s="3">
        <v>4</v>
      </c>
      <c r="N22" s="3">
        <v>1</v>
      </c>
      <c r="O22" s="3">
        <v>1</v>
      </c>
      <c r="P22" s="3">
        <v>2</v>
      </c>
      <c r="Q22" s="3">
        <v>1</v>
      </c>
      <c r="R22" s="3">
        <v>4</v>
      </c>
      <c r="S22" s="3">
        <v>2</v>
      </c>
      <c r="T22" s="3">
        <v>1</v>
      </c>
      <c r="U22" s="3">
        <v>3</v>
      </c>
      <c r="V22" s="53">
        <f>COUNTIF(D22:U22,"&lt;4")</f>
        <v>15</v>
      </c>
      <c r="W22" s="54">
        <f>COUNTIF(D22:U22,"=1")</f>
        <v>8</v>
      </c>
      <c r="X22" s="65">
        <f>SUM(D22:U22)</f>
        <v>37</v>
      </c>
      <c r="Y22" s="56">
        <v>2</v>
      </c>
    </row>
    <row r="23" spans="1:25" ht="12.75">
      <c r="A23" s="3">
        <v>3</v>
      </c>
      <c r="B23" s="10" t="s">
        <v>98</v>
      </c>
      <c r="C23" s="5" t="s">
        <v>101</v>
      </c>
      <c r="D23" s="3">
        <v>2</v>
      </c>
      <c r="E23" s="3">
        <v>1</v>
      </c>
      <c r="F23" s="3">
        <v>1</v>
      </c>
      <c r="G23" s="3">
        <v>3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2</v>
      </c>
      <c r="N23" s="3">
        <v>4</v>
      </c>
      <c r="O23" s="3">
        <v>2</v>
      </c>
      <c r="P23" s="3">
        <v>4</v>
      </c>
      <c r="Q23" s="3">
        <v>1</v>
      </c>
      <c r="R23" s="3">
        <v>2</v>
      </c>
      <c r="S23" s="3">
        <v>4</v>
      </c>
      <c r="T23" s="3">
        <v>4</v>
      </c>
      <c r="U23" s="3">
        <v>3</v>
      </c>
      <c r="V23" s="53">
        <f>COUNTIF(D23:U23,"&lt;4")</f>
        <v>9</v>
      </c>
      <c r="W23" s="54">
        <f aca="true" t="shared" si="3" ref="W23:W31">COUNTIF(D23:U23,"=1")</f>
        <v>3</v>
      </c>
      <c r="X23" s="65">
        <f aca="true" t="shared" si="4" ref="X23:X31">SUM(D23:U23)</f>
        <v>53</v>
      </c>
      <c r="Y23" s="56">
        <v>3</v>
      </c>
    </row>
    <row r="24" spans="1:25" ht="12.75">
      <c r="A24" s="3">
        <v>4</v>
      </c>
      <c r="B24" s="10" t="s">
        <v>94</v>
      </c>
      <c r="C24" s="5" t="s">
        <v>95</v>
      </c>
      <c r="D24" s="3">
        <v>2</v>
      </c>
      <c r="E24" s="3">
        <v>3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2</v>
      </c>
      <c r="M24" s="3">
        <v>4</v>
      </c>
      <c r="N24" s="3">
        <v>4</v>
      </c>
      <c r="O24" s="3">
        <v>2</v>
      </c>
      <c r="P24" s="3">
        <v>3</v>
      </c>
      <c r="Q24" s="3">
        <v>4</v>
      </c>
      <c r="R24" s="3">
        <v>2</v>
      </c>
      <c r="S24" s="3">
        <v>4</v>
      </c>
      <c r="T24" s="3">
        <v>4</v>
      </c>
      <c r="U24" s="3">
        <v>2</v>
      </c>
      <c r="V24" s="53">
        <f aca="true" t="shared" si="5" ref="V24:V31">COUNTIF(D24:U24,"&lt;4")</f>
        <v>7</v>
      </c>
      <c r="W24" s="54">
        <f t="shared" si="3"/>
        <v>0</v>
      </c>
      <c r="X24" s="65">
        <f t="shared" si="4"/>
        <v>60</v>
      </c>
      <c r="Y24" s="56">
        <v>5</v>
      </c>
    </row>
    <row r="25" spans="1:25" ht="25.5">
      <c r="A25" s="3">
        <v>5</v>
      </c>
      <c r="B25" s="10" t="s">
        <v>99</v>
      </c>
      <c r="C25" s="5" t="s">
        <v>92</v>
      </c>
      <c r="D25" s="3">
        <v>3</v>
      </c>
      <c r="E25" s="3">
        <v>2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1</v>
      </c>
      <c r="L25" s="3">
        <v>2</v>
      </c>
      <c r="M25" s="3">
        <v>1</v>
      </c>
      <c r="N25" s="3">
        <v>2</v>
      </c>
      <c r="O25" s="3">
        <v>1</v>
      </c>
      <c r="P25" s="3">
        <v>1</v>
      </c>
      <c r="Q25" s="3">
        <v>1</v>
      </c>
      <c r="R25" s="3">
        <v>3</v>
      </c>
      <c r="S25" s="3">
        <v>1</v>
      </c>
      <c r="T25" s="3">
        <v>4</v>
      </c>
      <c r="U25" s="3">
        <v>3</v>
      </c>
      <c r="V25" s="53">
        <f t="shared" si="5"/>
        <v>17</v>
      </c>
      <c r="W25" s="54">
        <f t="shared" si="3"/>
        <v>9</v>
      </c>
      <c r="X25" s="65">
        <f t="shared" si="4"/>
        <v>33</v>
      </c>
      <c r="Y25" s="56">
        <v>1</v>
      </c>
    </row>
    <row r="26" spans="1:25" ht="12.75">
      <c r="A26" s="3">
        <v>6</v>
      </c>
      <c r="B26" s="10" t="s">
        <v>100</v>
      </c>
      <c r="C26" s="5" t="s">
        <v>95</v>
      </c>
      <c r="D26" s="3">
        <v>4</v>
      </c>
      <c r="E26" s="3">
        <v>4</v>
      </c>
      <c r="F26" s="3">
        <v>4</v>
      </c>
      <c r="G26" s="3">
        <v>2</v>
      </c>
      <c r="H26" s="3">
        <v>4</v>
      </c>
      <c r="I26" s="3">
        <v>4</v>
      </c>
      <c r="J26" s="3">
        <v>1</v>
      </c>
      <c r="K26" s="3">
        <v>2</v>
      </c>
      <c r="L26" s="3">
        <v>4</v>
      </c>
      <c r="M26" s="3">
        <v>2</v>
      </c>
      <c r="N26" s="3">
        <v>4</v>
      </c>
      <c r="O26" s="3">
        <v>3</v>
      </c>
      <c r="P26" s="3">
        <v>2</v>
      </c>
      <c r="Q26" s="3">
        <v>4</v>
      </c>
      <c r="R26" s="3">
        <v>4</v>
      </c>
      <c r="S26" s="3">
        <v>4</v>
      </c>
      <c r="T26" s="3">
        <v>4</v>
      </c>
      <c r="U26" s="3">
        <v>2</v>
      </c>
      <c r="V26" s="53">
        <f t="shared" si="5"/>
        <v>7</v>
      </c>
      <c r="W26" s="54">
        <f t="shared" si="3"/>
        <v>1</v>
      </c>
      <c r="X26" s="65">
        <f t="shared" si="4"/>
        <v>58</v>
      </c>
      <c r="Y26" s="56">
        <v>4</v>
      </c>
    </row>
    <row r="27" spans="1:25" ht="12.75">
      <c r="A27" s="3">
        <v>7</v>
      </c>
      <c r="B27" s="10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3">
        <f t="shared" si="5"/>
        <v>0</v>
      </c>
      <c r="W27" s="54">
        <f t="shared" si="3"/>
        <v>0</v>
      </c>
      <c r="X27" s="64">
        <f t="shared" si="4"/>
        <v>0</v>
      </c>
      <c r="Y27" s="56"/>
    </row>
    <row r="28" spans="1:25" ht="12.75">
      <c r="A28" s="3">
        <v>8</v>
      </c>
      <c r="B28" s="10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3">
        <f t="shared" si="5"/>
        <v>0</v>
      </c>
      <c r="W28" s="54">
        <f t="shared" si="3"/>
        <v>0</v>
      </c>
      <c r="X28" s="65">
        <f t="shared" si="4"/>
        <v>0</v>
      </c>
      <c r="Y28" s="56"/>
    </row>
    <row r="29" spans="1:25" ht="12.75">
      <c r="A29" s="3">
        <v>9</v>
      </c>
      <c r="B29" s="10" t="s">
        <v>96</v>
      </c>
      <c r="C29" s="14" t="s">
        <v>95</v>
      </c>
      <c r="D29" s="3">
        <v>3</v>
      </c>
      <c r="E29" s="3">
        <v>2</v>
      </c>
      <c r="F29" s="3">
        <v>4</v>
      </c>
      <c r="G29" s="3">
        <v>1</v>
      </c>
      <c r="H29" s="3">
        <v>4</v>
      </c>
      <c r="I29" s="3">
        <v>4</v>
      </c>
      <c r="J29" s="3">
        <v>3</v>
      </c>
      <c r="K29" s="3">
        <v>4</v>
      </c>
      <c r="L29" s="3">
        <v>4</v>
      </c>
      <c r="M29" s="3">
        <v>1</v>
      </c>
      <c r="N29" s="3">
        <v>4</v>
      </c>
      <c r="O29" s="3">
        <v>4</v>
      </c>
      <c r="P29" s="3">
        <v>4</v>
      </c>
      <c r="Q29" s="3">
        <v>2</v>
      </c>
      <c r="R29" s="3">
        <v>3</v>
      </c>
      <c r="S29" s="3">
        <v>4</v>
      </c>
      <c r="T29" s="3">
        <v>3</v>
      </c>
      <c r="U29" s="3">
        <v>4</v>
      </c>
      <c r="V29" s="53">
        <f t="shared" si="5"/>
        <v>8</v>
      </c>
      <c r="W29" s="54">
        <f t="shared" si="3"/>
        <v>2</v>
      </c>
      <c r="X29" s="64">
        <f t="shared" si="4"/>
        <v>58</v>
      </c>
      <c r="Y29" s="56">
        <v>4</v>
      </c>
    </row>
    <row r="30" spans="1:25" ht="12.75">
      <c r="A30" s="3">
        <v>9</v>
      </c>
      <c r="B30" s="10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3">
        <f t="shared" si="5"/>
        <v>0</v>
      </c>
      <c r="W30" s="54">
        <f t="shared" si="3"/>
        <v>0</v>
      </c>
      <c r="X30" s="65">
        <f t="shared" si="4"/>
        <v>0</v>
      </c>
      <c r="Y30" s="56"/>
    </row>
    <row r="31" spans="1:25" ht="15" customHeight="1">
      <c r="A31" s="3">
        <v>10</v>
      </c>
      <c r="B31" s="10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3">
        <f t="shared" si="5"/>
        <v>0</v>
      </c>
      <c r="W31" s="54">
        <f t="shared" si="3"/>
        <v>0</v>
      </c>
      <c r="X31" s="65">
        <f t="shared" si="4"/>
        <v>0</v>
      </c>
      <c r="Y31" s="56"/>
    </row>
    <row r="34" spans="2:3" ht="12.75">
      <c r="B34" t="s">
        <v>83</v>
      </c>
      <c r="C34" s="8" t="s">
        <v>82</v>
      </c>
    </row>
  </sheetData>
  <sheetProtection/>
  <mergeCells count="3">
    <mergeCell ref="A1:W1"/>
    <mergeCell ref="A2:W2"/>
    <mergeCell ref="A3:W3"/>
  </mergeCells>
  <printOptions/>
  <pageMargins left="0.75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8.00390625" style="0" customWidth="1"/>
    <col min="2" max="2" width="22.625" style="0" customWidth="1"/>
    <col min="3" max="3" width="10.25390625" style="0" customWidth="1"/>
    <col min="4" max="4" width="10.625" style="0" customWidth="1"/>
    <col min="5" max="5" width="12.875" style="18" customWidth="1"/>
    <col min="6" max="6" width="9.25390625" style="0" customWidth="1"/>
    <col min="7" max="7" width="8.25390625" style="0" customWidth="1"/>
    <col min="8" max="8" width="9.875" style="0" customWidth="1"/>
  </cols>
  <sheetData>
    <row r="1" spans="1:8" ht="25.5" customHeight="1">
      <c r="A1" s="75" t="s">
        <v>6</v>
      </c>
      <c r="B1" s="75"/>
      <c r="C1" s="75"/>
      <c r="D1" s="75"/>
      <c r="E1" s="75"/>
      <c r="F1" s="9"/>
      <c r="G1" s="8"/>
      <c r="H1" s="8"/>
    </row>
    <row r="2" spans="1:8" ht="18.75" customHeight="1">
      <c r="A2" s="74" t="s">
        <v>5</v>
      </c>
      <c r="B2" s="74"/>
      <c r="C2" s="74"/>
      <c r="D2" s="74"/>
      <c r="E2" s="74"/>
      <c r="F2" s="9"/>
      <c r="G2" s="8"/>
      <c r="H2" s="8"/>
    </row>
    <row r="3" spans="1:6" ht="15">
      <c r="A3" s="21" t="s">
        <v>2</v>
      </c>
      <c r="B3" s="27" t="s">
        <v>71</v>
      </c>
      <c r="C3" s="21" t="s">
        <v>3</v>
      </c>
      <c r="D3" s="21" t="s">
        <v>1</v>
      </c>
      <c r="E3" s="22" t="s">
        <v>4</v>
      </c>
      <c r="F3" s="15"/>
    </row>
    <row r="4" spans="1:9" ht="15">
      <c r="A4" s="24" t="s">
        <v>31</v>
      </c>
      <c r="B4" s="25" t="s">
        <v>67</v>
      </c>
      <c r="C4" s="26">
        <v>31</v>
      </c>
      <c r="D4" s="21">
        <v>1</v>
      </c>
      <c r="E4" s="23">
        <f>50/59*(59-D4)+0.1</f>
        <v>49.25254237288136</v>
      </c>
      <c r="F4" s="17"/>
      <c r="G4" s="16"/>
      <c r="H4" s="17"/>
      <c r="I4" s="11"/>
    </row>
    <row r="5" spans="1:9" ht="15">
      <c r="A5" s="24" t="s">
        <v>38</v>
      </c>
      <c r="B5" s="25" t="s">
        <v>68</v>
      </c>
      <c r="C5" s="26">
        <v>33</v>
      </c>
      <c r="D5" s="21">
        <v>2</v>
      </c>
      <c r="E5" s="23">
        <f aca="true" t="shared" si="0" ref="E5:E62">50/59*(59-D5)+0.1</f>
        <v>48.405084745762714</v>
      </c>
      <c r="F5" s="17"/>
      <c r="G5" s="16"/>
      <c r="H5" s="17"/>
      <c r="I5" s="11"/>
    </row>
    <row r="6" spans="1:9" ht="15">
      <c r="A6" s="24" t="s">
        <v>22</v>
      </c>
      <c r="B6" s="25" t="s">
        <v>67</v>
      </c>
      <c r="C6" s="26">
        <v>33</v>
      </c>
      <c r="D6" s="21">
        <v>3</v>
      </c>
      <c r="E6" s="23">
        <f t="shared" si="0"/>
        <v>47.55762711864407</v>
      </c>
      <c r="F6" s="17"/>
      <c r="G6" s="16"/>
      <c r="H6" s="17"/>
      <c r="I6" s="11"/>
    </row>
    <row r="7" spans="1:9" ht="15">
      <c r="A7" s="24" t="s">
        <v>20</v>
      </c>
      <c r="B7" s="25" t="s">
        <v>67</v>
      </c>
      <c r="C7" s="26">
        <v>35</v>
      </c>
      <c r="D7" s="21">
        <v>4</v>
      </c>
      <c r="E7" s="23">
        <f t="shared" si="0"/>
        <v>46.71016949152542</v>
      </c>
      <c r="F7" s="17"/>
      <c r="G7" s="16"/>
      <c r="H7" s="17"/>
      <c r="I7" s="11"/>
    </row>
    <row r="8" spans="1:9" ht="15">
      <c r="A8" s="24" t="s">
        <v>19</v>
      </c>
      <c r="B8" s="25" t="s">
        <v>68</v>
      </c>
      <c r="C8" s="26">
        <v>36</v>
      </c>
      <c r="D8" s="21">
        <v>5</v>
      </c>
      <c r="E8" s="23">
        <f t="shared" si="0"/>
        <v>45.862711864406776</v>
      </c>
      <c r="F8" s="17"/>
      <c r="G8" s="16"/>
      <c r="H8" s="17"/>
      <c r="I8" s="11"/>
    </row>
    <row r="9" spans="1:9" ht="15">
      <c r="A9" s="25" t="s">
        <v>49</v>
      </c>
      <c r="B9" s="25" t="s">
        <v>67</v>
      </c>
      <c r="C9" s="26">
        <v>38</v>
      </c>
      <c r="D9" s="21">
        <v>6</v>
      </c>
      <c r="E9" s="23">
        <f t="shared" si="0"/>
        <v>45.01525423728813</v>
      </c>
      <c r="F9" s="17"/>
      <c r="G9" s="16"/>
      <c r="H9" s="17"/>
      <c r="I9" s="11"/>
    </row>
    <row r="10" spans="1:9" ht="15">
      <c r="A10" s="24" t="s">
        <v>39</v>
      </c>
      <c r="B10" s="25" t="s">
        <v>68</v>
      </c>
      <c r="C10" s="26">
        <v>39</v>
      </c>
      <c r="D10" s="21">
        <v>7</v>
      </c>
      <c r="E10" s="23">
        <f t="shared" si="0"/>
        <v>44.16779661016949</v>
      </c>
      <c r="F10" s="17"/>
      <c r="G10" s="16"/>
      <c r="H10" s="17"/>
      <c r="I10" s="11"/>
    </row>
    <row r="11" spans="1:9" ht="15">
      <c r="A11" s="24" t="s">
        <v>14</v>
      </c>
      <c r="B11" s="25" t="s">
        <v>67</v>
      </c>
      <c r="C11" s="26">
        <v>39</v>
      </c>
      <c r="D11" s="21">
        <v>8</v>
      </c>
      <c r="E11" s="23">
        <f t="shared" si="0"/>
        <v>43.320338983050846</v>
      </c>
      <c r="F11" s="17"/>
      <c r="G11" s="16"/>
      <c r="H11" s="17"/>
      <c r="I11" s="11"/>
    </row>
    <row r="12" spans="1:9" ht="15">
      <c r="A12" s="24" t="s">
        <v>21</v>
      </c>
      <c r="B12" s="25" t="s">
        <v>67</v>
      </c>
      <c r="C12" s="26">
        <v>40</v>
      </c>
      <c r="D12" s="21">
        <v>9</v>
      </c>
      <c r="E12" s="23">
        <f t="shared" si="0"/>
        <v>42.4728813559322</v>
      </c>
      <c r="F12" s="17"/>
      <c r="G12" s="16"/>
      <c r="H12" s="17"/>
      <c r="I12" s="11"/>
    </row>
    <row r="13" spans="1:9" ht="15">
      <c r="A13" s="24" t="s">
        <v>30</v>
      </c>
      <c r="B13" s="25" t="s">
        <v>67</v>
      </c>
      <c r="C13" s="26">
        <v>40</v>
      </c>
      <c r="D13" s="21">
        <v>10</v>
      </c>
      <c r="E13" s="23">
        <f t="shared" si="0"/>
        <v>41.62542372881356</v>
      </c>
      <c r="F13" s="17"/>
      <c r="G13" s="16"/>
      <c r="H13" s="17"/>
      <c r="I13" s="11"/>
    </row>
    <row r="14" spans="1:9" ht="15">
      <c r="A14" s="24" t="s">
        <v>28</v>
      </c>
      <c r="B14" s="25" t="s">
        <v>67</v>
      </c>
      <c r="C14" s="26">
        <v>41</v>
      </c>
      <c r="D14" s="21">
        <v>11</v>
      </c>
      <c r="E14" s="23">
        <f t="shared" si="0"/>
        <v>40.777966101694915</v>
      </c>
      <c r="F14" s="17"/>
      <c r="G14" s="16"/>
      <c r="H14" s="17"/>
      <c r="I14" s="11"/>
    </row>
    <row r="15" spans="1:9" ht="15">
      <c r="A15" s="24" t="s">
        <v>41</v>
      </c>
      <c r="B15" s="25" t="s">
        <v>66</v>
      </c>
      <c r="C15" s="26">
        <v>43</v>
      </c>
      <c r="D15" s="21">
        <v>12</v>
      </c>
      <c r="E15" s="23">
        <f t="shared" si="0"/>
        <v>39.93050847457627</v>
      </c>
      <c r="F15" s="17"/>
      <c r="G15" s="16"/>
      <c r="H15" s="17"/>
      <c r="I15" s="11"/>
    </row>
    <row r="16" spans="1:9" ht="15">
      <c r="A16" s="24" t="s">
        <v>63</v>
      </c>
      <c r="B16" s="25" t="s">
        <v>66</v>
      </c>
      <c r="C16" s="26">
        <v>44</v>
      </c>
      <c r="D16" s="21">
        <v>13</v>
      </c>
      <c r="E16" s="23">
        <f t="shared" si="0"/>
        <v>39.08305084745763</v>
      </c>
      <c r="F16" s="17"/>
      <c r="G16" s="16"/>
      <c r="H16" s="17"/>
      <c r="I16" s="11"/>
    </row>
    <row r="17" spans="1:9" ht="15">
      <c r="A17" s="24" t="s">
        <v>61</v>
      </c>
      <c r="B17" s="25" t="s">
        <v>66</v>
      </c>
      <c r="C17" s="26">
        <v>45</v>
      </c>
      <c r="D17" s="21">
        <v>14</v>
      </c>
      <c r="E17" s="23">
        <f t="shared" si="0"/>
        <v>38.235593220338984</v>
      </c>
      <c r="F17" s="17"/>
      <c r="G17" s="16"/>
      <c r="H17" s="17"/>
      <c r="I17" s="11"/>
    </row>
    <row r="18" spans="1:9" ht="15">
      <c r="A18" s="24" t="s">
        <v>53</v>
      </c>
      <c r="B18" s="25" t="s">
        <v>67</v>
      </c>
      <c r="C18" s="26">
        <v>45</v>
      </c>
      <c r="D18" s="21">
        <v>15</v>
      </c>
      <c r="E18" s="23">
        <f t="shared" si="0"/>
        <v>37.38813559322034</v>
      </c>
      <c r="F18" s="17"/>
      <c r="G18" s="16"/>
      <c r="H18" s="17"/>
      <c r="I18" s="11"/>
    </row>
    <row r="19" spans="1:9" ht="15">
      <c r="A19" s="24" t="s">
        <v>54</v>
      </c>
      <c r="B19" s="25" t="s">
        <v>67</v>
      </c>
      <c r="C19" s="26">
        <v>46</v>
      </c>
      <c r="D19" s="21">
        <v>16</v>
      </c>
      <c r="E19" s="23">
        <f t="shared" si="0"/>
        <v>36.5406779661017</v>
      </c>
      <c r="F19" s="17"/>
      <c r="G19" s="16"/>
      <c r="H19" s="17"/>
      <c r="I19" s="11"/>
    </row>
    <row r="20" spans="1:9" ht="15">
      <c r="A20" s="24" t="s">
        <v>37</v>
      </c>
      <c r="B20" s="25" t="s">
        <v>67</v>
      </c>
      <c r="C20" s="26">
        <v>46</v>
      </c>
      <c r="D20" s="21">
        <v>17</v>
      </c>
      <c r="E20" s="23">
        <f t="shared" si="0"/>
        <v>35.69322033898305</v>
      </c>
      <c r="F20" s="17"/>
      <c r="G20" s="16"/>
      <c r="H20" s="17"/>
      <c r="I20" s="11"/>
    </row>
    <row r="21" spans="1:9" ht="15">
      <c r="A21" s="24" t="s">
        <v>45</v>
      </c>
      <c r="B21" s="25" t="s">
        <v>67</v>
      </c>
      <c r="C21" s="26">
        <v>46</v>
      </c>
      <c r="D21" s="21">
        <v>18</v>
      </c>
      <c r="E21" s="23">
        <f t="shared" si="0"/>
        <v>34.84576271186441</v>
      </c>
      <c r="F21" s="17"/>
      <c r="G21" s="16"/>
      <c r="H21" s="17"/>
      <c r="I21" s="11"/>
    </row>
    <row r="22" spans="1:9" ht="15">
      <c r="A22" s="24" t="s">
        <v>11</v>
      </c>
      <c r="B22" s="25" t="s">
        <v>67</v>
      </c>
      <c r="C22" s="26">
        <v>47</v>
      </c>
      <c r="D22" s="21">
        <v>19</v>
      </c>
      <c r="E22" s="23">
        <f t="shared" si="0"/>
        <v>33.99830508474576</v>
      </c>
      <c r="F22" s="17"/>
      <c r="G22" s="16"/>
      <c r="H22" s="17"/>
      <c r="I22" s="11"/>
    </row>
    <row r="23" spans="1:9" ht="15">
      <c r="A23" s="25" t="s">
        <v>65</v>
      </c>
      <c r="B23" s="25" t="s">
        <v>66</v>
      </c>
      <c r="C23" s="26">
        <v>48</v>
      </c>
      <c r="D23" s="21">
        <v>20</v>
      </c>
      <c r="E23" s="23">
        <f t="shared" si="0"/>
        <v>33.150847457627115</v>
      </c>
      <c r="F23" s="17"/>
      <c r="G23" s="16"/>
      <c r="H23" s="17"/>
      <c r="I23" s="11"/>
    </row>
    <row r="24" spans="1:9" ht="15">
      <c r="A24" s="25" t="s">
        <v>62</v>
      </c>
      <c r="B24" s="25" t="s">
        <v>67</v>
      </c>
      <c r="C24" s="26">
        <v>48</v>
      </c>
      <c r="D24" s="21">
        <v>21</v>
      </c>
      <c r="E24" s="23">
        <f t="shared" si="0"/>
        <v>32.30338983050847</v>
      </c>
      <c r="F24" s="17"/>
      <c r="G24" s="16"/>
      <c r="H24" s="17"/>
      <c r="I24" s="11"/>
    </row>
    <row r="25" spans="1:9" ht="15">
      <c r="A25" s="24" t="s">
        <v>17</v>
      </c>
      <c r="B25" s="25" t="s">
        <v>66</v>
      </c>
      <c r="C25" s="26">
        <v>48</v>
      </c>
      <c r="D25" s="21">
        <v>22</v>
      </c>
      <c r="E25" s="23">
        <f t="shared" si="0"/>
        <v>31.455932203389832</v>
      </c>
      <c r="F25" s="17"/>
      <c r="G25" s="16"/>
      <c r="H25" s="17"/>
      <c r="I25" s="11"/>
    </row>
    <row r="26" spans="1:9" ht="15">
      <c r="A26" s="24" t="s">
        <v>46</v>
      </c>
      <c r="B26" s="25" t="s">
        <v>67</v>
      </c>
      <c r="C26" s="26">
        <v>48</v>
      </c>
      <c r="D26" s="21">
        <v>23</v>
      </c>
      <c r="E26" s="23">
        <f t="shared" si="0"/>
        <v>30.608474576271185</v>
      </c>
      <c r="F26" s="17"/>
      <c r="G26" s="16"/>
      <c r="H26" s="17"/>
      <c r="I26" s="11"/>
    </row>
    <row r="27" spans="1:9" ht="15">
      <c r="A27" s="24" t="s">
        <v>56</v>
      </c>
      <c r="B27" s="25" t="s">
        <v>66</v>
      </c>
      <c r="C27" s="26">
        <v>49</v>
      </c>
      <c r="D27" s="21">
        <v>24</v>
      </c>
      <c r="E27" s="23">
        <f t="shared" si="0"/>
        <v>29.76101694915254</v>
      </c>
      <c r="F27" s="17"/>
      <c r="G27" s="16"/>
      <c r="H27" s="17"/>
      <c r="I27" s="11"/>
    </row>
    <row r="28" spans="1:9" ht="15">
      <c r="A28" s="24" t="s">
        <v>13</v>
      </c>
      <c r="B28" s="25" t="s">
        <v>67</v>
      </c>
      <c r="C28" s="26">
        <v>49</v>
      </c>
      <c r="D28" s="21">
        <v>25</v>
      </c>
      <c r="E28" s="23">
        <f t="shared" si="0"/>
        <v>28.913559322033898</v>
      </c>
      <c r="F28" s="17"/>
      <c r="G28" s="16"/>
      <c r="H28" s="17"/>
      <c r="I28" s="11"/>
    </row>
    <row r="29" spans="1:9" ht="15">
      <c r="A29" s="24" t="s">
        <v>43</v>
      </c>
      <c r="B29" s="25" t="s">
        <v>66</v>
      </c>
      <c r="C29" s="26">
        <v>50</v>
      </c>
      <c r="D29" s="21">
        <v>26</v>
      </c>
      <c r="E29" s="23">
        <f t="shared" si="0"/>
        <v>28.066101694915254</v>
      </c>
      <c r="F29" s="17"/>
      <c r="G29" s="16"/>
      <c r="H29" s="17"/>
      <c r="I29" s="11"/>
    </row>
    <row r="30" spans="1:9" ht="15">
      <c r="A30" s="24" t="s">
        <v>44</v>
      </c>
      <c r="B30" s="25" t="s">
        <v>67</v>
      </c>
      <c r="C30" s="26">
        <v>50</v>
      </c>
      <c r="D30" s="21">
        <v>27</v>
      </c>
      <c r="E30" s="23">
        <f t="shared" si="0"/>
        <v>27.21864406779661</v>
      </c>
      <c r="F30" s="17"/>
      <c r="G30" s="16"/>
      <c r="H30" s="17"/>
      <c r="I30" s="11"/>
    </row>
    <row r="31" spans="1:9" ht="15">
      <c r="A31" s="24" t="s">
        <v>9</v>
      </c>
      <c r="B31" s="24" t="s">
        <v>70</v>
      </c>
      <c r="C31" s="26">
        <v>50</v>
      </c>
      <c r="D31" s="21">
        <v>28</v>
      </c>
      <c r="E31" s="23">
        <f t="shared" si="0"/>
        <v>26.371186440677967</v>
      </c>
      <c r="F31" s="17"/>
      <c r="G31" s="16"/>
      <c r="H31" s="17"/>
      <c r="I31" s="11"/>
    </row>
    <row r="32" spans="1:9" ht="15">
      <c r="A32" s="24" t="s">
        <v>24</v>
      </c>
      <c r="B32" s="25" t="s">
        <v>66</v>
      </c>
      <c r="C32" s="26">
        <v>51</v>
      </c>
      <c r="D32" s="21">
        <v>29</v>
      </c>
      <c r="E32" s="23">
        <f t="shared" si="0"/>
        <v>25.523728813559323</v>
      </c>
      <c r="F32" s="17"/>
      <c r="G32" s="16"/>
      <c r="H32" s="17"/>
      <c r="I32" s="11"/>
    </row>
    <row r="33" spans="1:9" ht="15">
      <c r="A33" s="25" t="s">
        <v>59</v>
      </c>
      <c r="B33" s="25" t="s">
        <v>67</v>
      </c>
      <c r="C33" s="26">
        <v>51</v>
      </c>
      <c r="D33" s="21">
        <v>30</v>
      </c>
      <c r="E33" s="23">
        <f t="shared" si="0"/>
        <v>24.67627118644068</v>
      </c>
      <c r="F33" s="17"/>
      <c r="G33" s="16"/>
      <c r="H33" s="17"/>
      <c r="I33" s="11"/>
    </row>
    <row r="34" spans="1:9" ht="15">
      <c r="A34" s="25" t="s">
        <v>35</v>
      </c>
      <c r="B34" s="25" t="s">
        <v>66</v>
      </c>
      <c r="C34" s="26">
        <v>51</v>
      </c>
      <c r="D34" s="21">
        <v>31</v>
      </c>
      <c r="E34" s="23">
        <f t="shared" si="0"/>
        <v>23.828813559322036</v>
      </c>
      <c r="F34" s="17"/>
      <c r="G34" s="16"/>
      <c r="H34" s="17"/>
      <c r="I34" s="11"/>
    </row>
    <row r="35" spans="1:9" ht="15">
      <c r="A35" s="24" t="s">
        <v>58</v>
      </c>
      <c r="B35" s="25" t="s">
        <v>66</v>
      </c>
      <c r="C35" s="26">
        <v>51</v>
      </c>
      <c r="D35" s="21">
        <v>32</v>
      </c>
      <c r="E35" s="23">
        <f t="shared" si="0"/>
        <v>22.98135593220339</v>
      </c>
      <c r="F35" s="17"/>
      <c r="G35" s="16"/>
      <c r="H35" s="17"/>
      <c r="I35" s="11"/>
    </row>
    <row r="36" spans="1:9" ht="15">
      <c r="A36" s="24" t="s">
        <v>42</v>
      </c>
      <c r="B36" s="25" t="s">
        <v>66</v>
      </c>
      <c r="C36" s="26">
        <v>51</v>
      </c>
      <c r="D36" s="21">
        <v>33</v>
      </c>
      <c r="E36" s="23">
        <f t="shared" si="0"/>
        <v>22.133898305084745</v>
      </c>
      <c r="F36" s="17"/>
      <c r="G36" s="16"/>
      <c r="H36" s="17"/>
      <c r="I36" s="11"/>
    </row>
    <row r="37" spans="1:9" ht="15">
      <c r="A37" s="24" t="s">
        <v>51</v>
      </c>
      <c r="B37" s="25" t="s">
        <v>66</v>
      </c>
      <c r="C37" s="26">
        <v>51</v>
      </c>
      <c r="D37" s="21">
        <v>34</v>
      </c>
      <c r="E37" s="23">
        <f t="shared" si="0"/>
        <v>21.2864406779661</v>
      </c>
      <c r="F37" s="17"/>
      <c r="G37" s="16"/>
      <c r="H37" s="17"/>
      <c r="I37" s="11"/>
    </row>
    <row r="38" spans="1:9" ht="15">
      <c r="A38" s="24" t="s">
        <v>12</v>
      </c>
      <c r="B38" s="25" t="s">
        <v>67</v>
      </c>
      <c r="C38" s="26">
        <v>51</v>
      </c>
      <c r="D38" s="21">
        <v>35</v>
      </c>
      <c r="E38" s="23">
        <f t="shared" si="0"/>
        <v>20.438983050847458</v>
      </c>
      <c r="F38" s="17"/>
      <c r="G38" s="16"/>
      <c r="H38" s="17"/>
      <c r="I38" s="11"/>
    </row>
    <row r="39" spans="1:9" ht="15">
      <c r="A39" s="24" t="s">
        <v>27</v>
      </c>
      <c r="B39" s="25" t="s">
        <v>66</v>
      </c>
      <c r="C39" s="26">
        <v>53</v>
      </c>
      <c r="D39" s="21">
        <v>36</v>
      </c>
      <c r="E39" s="23">
        <f t="shared" si="0"/>
        <v>19.591525423728815</v>
      </c>
      <c r="F39" s="17"/>
      <c r="G39" s="16"/>
      <c r="H39" s="17"/>
      <c r="I39" s="11"/>
    </row>
    <row r="40" spans="1:9" ht="15">
      <c r="A40" s="24" t="s">
        <v>50</v>
      </c>
      <c r="B40" s="25" t="s">
        <v>66</v>
      </c>
      <c r="C40" s="26">
        <v>53</v>
      </c>
      <c r="D40" s="21">
        <v>37</v>
      </c>
      <c r="E40" s="23">
        <f t="shared" si="0"/>
        <v>18.74406779661017</v>
      </c>
      <c r="F40" s="17"/>
      <c r="G40" s="16"/>
      <c r="H40" s="17"/>
      <c r="I40" s="11"/>
    </row>
    <row r="41" spans="1:9" ht="15">
      <c r="A41" s="24" t="s">
        <v>8</v>
      </c>
      <c r="B41" s="25" t="s">
        <v>67</v>
      </c>
      <c r="C41" s="26">
        <v>54</v>
      </c>
      <c r="D41" s="21">
        <v>38</v>
      </c>
      <c r="E41" s="23">
        <f t="shared" si="0"/>
        <v>17.896610169491527</v>
      </c>
      <c r="F41" s="17"/>
      <c r="G41" s="16"/>
      <c r="H41" s="17"/>
      <c r="I41" s="11"/>
    </row>
    <row r="42" spans="1:9" ht="15">
      <c r="A42" s="25" t="s">
        <v>40</v>
      </c>
      <c r="B42" s="25" t="s">
        <v>68</v>
      </c>
      <c r="C42" s="26">
        <v>55</v>
      </c>
      <c r="D42" s="21">
        <v>39</v>
      </c>
      <c r="E42" s="23">
        <f t="shared" si="0"/>
        <v>17.04915254237288</v>
      </c>
      <c r="F42" s="17"/>
      <c r="G42" s="16"/>
      <c r="H42" s="17"/>
      <c r="I42" s="11"/>
    </row>
    <row r="43" spans="1:9" ht="15">
      <c r="A43" s="24" t="s">
        <v>23</v>
      </c>
      <c r="B43" s="25" t="s">
        <v>67</v>
      </c>
      <c r="C43" s="26">
        <v>55</v>
      </c>
      <c r="D43" s="21">
        <v>40</v>
      </c>
      <c r="E43" s="23">
        <f t="shared" si="0"/>
        <v>16.201694915254237</v>
      </c>
      <c r="F43" s="13"/>
      <c r="G43" s="12"/>
      <c r="H43" s="12"/>
      <c r="I43" s="11"/>
    </row>
    <row r="44" spans="1:9" ht="15">
      <c r="A44" s="24" t="s">
        <v>47</v>
      </c>
      <c r="B44" s="25" t="s">
        <v>67</v>
      </c>
      <c r="C44" s="26">
        <v>55</v>
      </c>
      <c r="D44" s="21">
        <v>41</v>
      </c>
      <c r="E44" s="23">
        <f t="shared" si="0"/>
        <v>15.354237288135591</v>
      </c>
      <c r="F44" s="13"/>
      <c r="G44" s="12"/>
      <c r="H44" s="12"/>
      <c r="I44" s="11"/>
    </row>
    <row r="45" spans="1:5" ht="15">
      <c r="A45" s="24" t="s">
        <v>52</v>
      </c>
      <c r="B45" s="25" t="s">
        <v>66</v>
      </c>
      <c r="C45" s="26">
        <v>56</v>
      </c>
      <c r="D45" s="21">
        <v>42</v>
      </c>
      <c r="E45" s="23">
        <f t="shared" si="0"/>
        <v>14.506779661016948</v>
      </c>
    </row>
    <row r="46" spans="1:5" ht="15">
      <c r="A46" s="24" t="s">
        <v>60</v>
      </c>
      <c r="B46" s="25" t="s">
        <v>67</v>
      </c>
      <c r="C46" s="26">
        <v>56</v>
      </c>
      <c r="D46" s="21">
        <v>43</v>
      </c>
      <c r="E46" s="23">
        <f t="shared" si="0"/>
        <v>13.659322033898304</v>
      </c>
    </row>
    <row r="47" spans="1:5" ht="15">
      <c r="A47" s="24" t="s">
        <v>7</v>
      </c>
      <c r="B47" s="25" t="s">
        <v>67</v>
      </c>
      <c r="C47" s="26">
        <v>56</v>
      </c>
      <c r="D47" s="21">
        <v>44</v>
      </c>
      <c r="E47" s="23">
        <f t="shared" si="0"/>
        <v>12.81186440677966</v>
      </c>
    </row>
    <row r="48" spans="1:5" ht="15">
      <c r="A48" s="25" t="s">
        <v>29</v>
      </c>
      <c r="B48" s="25" t="s">
        <v>67</v>
      </c>
      <c r="C48" s="26">
        <v>57</v>
      </c>
      <c r="D48" s="21">
        <v>45</v>
      </c>
      <c r="E48" s="23">
        <f t="shared" si="0"/>
        <v>11.964406779661017</v>
      </c>
    </row>
    <row r="49" spans="1:5" ht="15">
      <c r="A49" s="24" t="s">
        <v>34</v>
      </c>
      <c r="B49" s="25" t="s">
        <v>66</v>
      </c>
      <c r="C49" s="26">
        <v>57</v>
      </c>
      <c r="D49" s="21">
        <v>46</v>
      </c>
      <c r="E49" s="23">
        <f t="shared" si="0"/>
        <v>11.116949152542372</v>
      </c>
    </row>
    <row r="50" spans="1:5" ht="15">
      <c r="A50" s="25" t="s">
        <v>48</v>
      </c>
      <c r="B50" s="25" t="s">
        <v>67</v>
      </c>
      <c r="C50" s="26">
        <v>58</v>
      </c>
      <c r="D50" s="21">
        <v>47</v>
      </c>
      <c r="E50" s="23">
        <f t="shared" si="0"/>
        <v>10.269491525423728</v>
      </c>
    </row>
    <row r="51" spans="1:5" ht="15">
      <c r="A51" s="24" t="s">
        <v>10</v>
      </c>
      <c r="B51" s="25" t="s">
        <v>68</v>
      </c>
      <c r="C51" s="26">
        <v>58</v>
      </c>
      <c r="D51" s="21">
        <v>48</v>
      </c>
      <c r="E51" s="23">
        <f t="shared" si="0"/>
        <v>9.422033898305084</v>
      </c>
    </row>
    <row r="52" spans="1:5" ht="15">
      <c r="A52" s="25" t="s">
        <v>57</v>
      </c>
      <c r="B52" s="25" t="s">
        <v>66</v>
      </c>
      <c r="C52" s="26">
        <v>59</v>
      </c>
      <c r="D52" s="21">
        <v>49</v>
      </c>
      <c r="E52" s="23">
        <f t="shared" si="0"/>
        <v>8.574576271186439</v>
      </c>
    </row>
    <row r="53" spans="1:5" ht="15">
      <c r="A53" s="24" t="s">
        <v>64</v>
      </c>
      <c r="B53" s="25" t="s">
        <v>66</v>
      </c>
      <c r="C53" s="26">
        <v>60</v>
      </c>
      <c r="D53" s="21">
        <v>50</v>
      </c>
      <c r="E53" s="23">
        <f t="shared" si="0"/>
        <v>7.7271186440677955</v>
      </c>
    </row>
    <row r="54" spans="1:5" ht="15">
      <c r="A54" s="24" t="s">
        <v>55</v>
      </c>
      <c r="B54" s="25" t="s">
        <v>67</v>
      </c>
      <c r="C54" s="26">
        <v>60</v>
      </c>
      <c r="D54" s="21">
        <v>51</v>
      </c>
      <c r="E54" s="23">
        <f t="shared" si="0"/>
        <v>6.879661016949152</v>
      </c>
    </row>
    <row r="55" spans="1:5" ht="15">
      <c r="A55" s="24" t="s">
        <v>18</v>
      </c>
      <c r="B55" s="25" t="s">
        <v>66</v>
      </c>
      <c r="C55" s="26">
        <v>60</v>
      </c>
      <c r="D55" s="21">
        <v>52</v>
      </c>
      <c r="E55" s="23">
        <f t="shared" si="0"/>
        <v>6.032203389830508</v>
      </c>
    </row>
    <row r="56" spans="1:5" ht="15">
      <c r="A56" s="24" t="s">
        <v>15</v>
      </c>
      <c r="B56" s="25" t="s">
        <v>67</v>
      </c>
      <c r="C56" s="26">
        <v>60</v>
      </c>
      <c r="D56" s="21">
        <v>53</v>
      </c>
      <c r="E56" s="23">
        <f t="shared" si="0"/>
        <v>5.184745762711864</v>
      </c>
    </row>
    <row r="57" spans="1:5" ht="15">
      <c r="A57" s="24" t="s">
        <v>26</v>
      </c>
      <c r="B57" s="25" t="s">
        <v>66</v>
      </c>
      <c r="C57" s="26">
        <v>61</v>
      </c>
      <c r="D57" s="21">
        <v>54</v>
      </c>
      <c r="E57" s="23">
        <f t="shared" si="0"/>
        <v>4.337288135593219</v>
      </c>
    </row>
    <row r="58" spans="1:5" ht="15">
      <c r="A58" s="25" t="s">
        <v>25</v>
      </c>
      <c r="B58" s="25" t="s">
        <v>66</v>
      </c>
      <c r="C58" s="26">
        <v>62</v>
      </c>
      <c r="D58" s="21">
        <v>55</v>
      </c>
      <c r="E58" s="23">
        <f t="shared" si="0"/>
        <v>3.489830508474576</v>
      </c>
    </row>
    <row r="59" spans="1:5" ht="15">
      <c r="A59" s="25" t="s">
        <v>33</v>
      </c>
      <c r="B59" s="25" t="s">
        <v>67</v>
      </c>
      <c r="C59" s="26">
        <v>62</v>
      </c>
      <c r="D59" s="21">
        <v>56</v>
      </c>
      <c r="E59" s="23">
        <f t="shared" si="0"/>
        <v>2.642372881355932</v>
      </c>
    </row>
    <row r="60" spans="1:5" ht="15">
      <c r="A60" s="24" t="s">
        <v>32</v>
      </c>
      <c r="B60" s="25" t="s">
        <v>67</v>
      </c>
      <c r="C60" s="26">
        <v>62</v>
      </c>
      <c r="D60" s="21">
        <v>57</v>
      </c>
      <c r="E60" s="23">
        <f t="shared" si="0"/>
        <v>1.7949152542372881</v>
      </c>
    </row>
    <row r="61" spans="1:5" ht="15">
      <c r="A61" s="24" t="s">
        <v>36</v>
      </c>
      <c r="B61" s="25" t="s">
        <v>66</v>
      </c>
      <c r="C61" s="26">
        <v>63</v>
      </c>
      <c r="D61" s="21">
        <v>58</v>
      </c>
      <c r="E61" s="23">
        <f t="shared" si="0"/>
        <v>0.947457627118644</v>
      </c>
    </row>
    <row r="62" spans="1:5" ht="15">
      <c r="A62" s="24" t="s">
        <v>16</v>
      </c>
      <c r="B62" s="24" t="s">
        <v>69</v>
      </c>
      <c r="C62" s="26">
        <v>65</v>
      </c>
      <c r="D62" s="21">
        <v>59</v>
      </c>
      <c r="E62" s="23">
        <f t="shared" si="0"/>
        <v>0.1</v>
      </c>
    </row>
  </sheetData>
  <sheetProtection/>
  <mergeCells count="2">
    <mergeCell ref="A2:E2"/>
    <mergeCell ref="A1:E1"/>
  </mergeCells>
  <printOptions/>
  <pageMargins left="0.7874015748031497" right="0.3937007874015748" top="0.6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40">
      <selection activeCell="V51" sqref="V51"/>
    </sheetView>
  </sheetViews>
  <sheetFormatPr defaultColWidth="9.00390625" defaultRowHeight="12.75"/>
  <cols>
    <col min="1" max="1" width="6.125" style="0" customWidth="1"/>
    <col min="2" max="2" width="23.625" style="0" customWidth="1"/>
    <col min="3" max="3" width="9.625" style="0" customWidth="1"/>
    <col min="4" max="4" width="3.75390625" style="8" customWidth="1"/>
    <col min="5" max="5" width="3.875" style="8" customWidth="1"/>
    <col min="6" max="6" width="3.625" style="9" customWidth="1"/>
    <col min="7" max="7" width="3.625" style="8" customWidth="1"/>
    <col min="8" max="8" width="3.25390625" style="8" customWidth="1"/>
    <col min="9" max="9" width="3.375" style="0" customWidth="1"/>
    <col min="10" max="10" width="3.625" style="0" customWidth="1"/>
    <col min="11" max="11" width="3.375" style="0" customWidth="1"/>
    <col min="12" max="12" width="3.625" style="0" customWidth="1"/>
    <col min="13" max="13" width="3.25390625" style="0" customWidth="1"/>
    <col min="14" max="14" width="3.375" style="0" customWidth="1"/>
    <col min="15" max="15" width="3.75390625" style="0" customWidth="1"/>
    <col min="16" max="16" width="3.625" style="0" customWidth="1"/>
    <col min="17" max="17" width="3.375" style="0" customWidth="1"/>
    <col min="18" max="18" width="3.625" style="0" customWidth="1"/>
    <col min="19" max="21" width="3.375" style="0" customWidth="1"/>
  </cols>
  <sheetData>
    <row r="1" ht="15.75">
      <c r="A1" s="7"/>
    </row>
    <row r="2" ht="12.75">
      <c r="A2" s="6"/>
    </row>
    <row r="29" spans="1:25" ht="13.5" thickBot="1">
      <c r="A29" s="28" t="s">
        <v>0</v>
      </c>
      <c r="B29" s="28" t="s">
        <v>72</v>
      </c>
      <c r="C29" s="28" t="s">
        <v>73</v>
      </c>
      <c r="D29" s="29">
        <v>1</v>
      </c>
      <c r="E29" s="29">
        <v>2</v>
      </c>
      <c r="F29" s="29">
        <v>3</v>
      </c>
      <c r="G29" s="29">
        <v>4</v>
      </c>
      <c r="H29" s="29">
        <v>5</v>
      </c>
      <c r="I29" s="29">
        <v>6</v>
      </c>
      <c r="J29" s="29">
        <v>7</v>
      </c>
      <c r="K29" s="29">
        <v>8</v>
      </c>
      <c r="L29" s="29">
        <v>9</v>
      </c>
      <c r="M29" s="29">
        <v>10</v>
      </c>
      <c r="N29" s="29">
        <v>11</v>
      </c>
      <c r="O29" s="29">
        <v>12</v>
      </c>
      <c r="P29" s="29">
        <v>13</v>
      </c>
      <c r="Q29" s="29">
        <v>14</v>
      </c>
      <c r="R29" s="29">
        <v>15</v>
      </c>
      <c r="S29" s="29">
        <v>16</v>
      </c>
      <c r="T29" s="29">
        <v>17</v>
      </c>
      <c r="U29" s="29">
        <v>18</v>
      </c>
      <c r="V29" s="30" t="s">
        <v>74</v>
      </c>
      <c r="W29" s="30" t="s">
        <v>75</v>
      </c>
      <c r="X29" s="31" t="s">
        <v>3</v>
      </c>
      <c r="Y29" s="29" t="s">
        <v>1</v>
      </c>
    </row>
    <row r="30" spans="1:25" ht="14.25" thickBot="1" thickTop="1">
      <c r="A30" s="32">
        <v>1</v>
      </c>
      <c r="B30" s="33" t="s">
        <v>76</v>
      </c>
      <c r="C30" s="79">
        <v>21</v>
      </c>
      <c r="D30" s="34">
        <v>4</v>
      </c>
      <c r="E30" s="34">
        <v>3</v>
      </c>
      <c r="F30" s="34">
        <v>3</v>
      </c>
      <c r="G30" s="35">
        <v>4</v>
      </c>
      <c r="H30" s="34">
        <v>4</v>
      </c>
      <c r="I30" s="34">
        <v>3</v>
      </c>
      <c r="J30" s="34">
        <v>2</v>
      </c>
      <c r="K30" s="34">
        <v>4</v>
      </c>
      <c r="L30" s="34">
        <v>4</v>
      </c>
      <c r="M30" s="34">
        <v>3</v>
      </c>
      <c r="N30" s="34">
        <v>1</v>
      </c>
      <c r="O30" s="34">
        <v>3</v>
      </c>
      <c r="P30" s="34">
        <v>4</v>
      </c>
      <c r="Q30" s="35">
        <v>3</v>
      </c>
      <c r="R30" s="34">
        <v>3</v>
      </c>
      <c r="S30" s="34">
        <v>2</v>
      </c>
      <c r="T30" s="34">
        <v>2</v>
      </c>
      <c r="U30" s="34">
        <v>3</v>
      </c>
      <c r="V30" s="36">
        <f>COUNTIF(D30:U30,"&lt;4")</f>
        <v>12</v>
      </c>
      <c r="W30" s="37">
        <f>COUNTIF(D30:U30,"=1")</f>
        <v>1</v>
      </c>
      <c r="X30" s="38">
        <f>SUM(D30:U30)</f>
        <v>55</v>
      </c>
      <c r="Y30" s="76">
        <v>2</v>
      </c>
    </row>
    <row r="31" spans="1:25" ht="14.25" thickBot="1" thickTop="1">
      <c r="A31" s="32">
        <v>2</v>
      </c>
      <c r="B31" s="39" t="s">
        <v>77</v>
      </c>
      <c r="C31" s="80"/>
      <c r="D31" s="40">
        <v>4</v>
      </c>
      <c r="E31" s="40">
        <v>2</v>
      </c>
      <c r="F31" s="40">
        <v>4</v>
      </c>
      <c r="G31" s="41">
        <v>4</v>
      </c>
      <c r="H31" s="40">
        <v>2</v>
      </c>
      <c r="I31" s="40">
        <v>4</v>
      </c>
      <c r="J31" s="40">
        <v>4</v>
      </c>
      <c r="K31" s="40">
        <v>2</v>
      </c>
      <c r="L31" s="40">
        <v>4</v>
      </c>
      <c r="M31" s="40">
        <v>4</v>
      </c>
      <c r="N31" s="40">
        <v>4</v>
      </c>
      <c r="O31" s="40">
        <v>4</v>
      </c>
      <c r="P31" s="40">
        <v>2</v>
      </c>
      <c r="Q31" s="41">
        <v>4</v>
      </c>
      <c r="R31" s="40">
        <v>4</v>
      </c>
      <c r="S31" s="40">
        <v>3</v>
      </c>
      <c r="T31" s="40">
        <v>4</v>
      </c>
      <c r="U31" s="40">
        <v>4</v>
      </c>
      <c r="V31" s="42">
        <f>COUNTIF(D31:U31,"&lt;4")</f>
        <v>5</v>
      </c>
      <c r="W31" s="43">
        <f>COUNTIF(D31:U31,"=1")</f>
        <v>0</v>
      </c>
      <c r="X31" s="43">
        <f>SUM(D31:U31)</f>
        <v>63</v>
      </c>
      <c r="Y31" s="77"/>
    </row>
    <row r="32" spans="1:25" ht="14.25" thickBot="1" thickTop="1">
      <c r="A32" s="32">
        <v>3</v>
      </c>
      <c r="B32" s="44" t="s">
        <v>78</v>
      </c>
      <c r="C32" s="80"/>
      <c r="D32" s="40">
        <v>2</v>
      </c>
      <c r="E32" s="40">
        <v>2</v>
      </c>
      <c r="F32" s="40">
        <v>2</v>
      </c>
      <c r="G32" s="41">
        <v>3</v>
      </c>
      <c r="H32" s="40">
        <v>4</v>
      </c>
      <c r="I32" s="40">
        <v>3</v>
      </c>
      <c r="J32" s="40">
        <v>4</v>
      </c>
      <c r="K32" s="40">
        <v>4</v>
      </c>
      <c r="L32" s="40">
        <v>4</v>
      </c>
      <c r="M32" s="40">
        <v>4</v>
      </c>
      <c r="N32" s="40">
        <v>4</v>
      </c>
      <c r="O32" s="40">
        <v>3</v>
      </c>
      <c r="P32" s="40">
        <v>3</v>
      </c>
      <c r="Q32" s="41">
        <v>3</v>
      </c>
      <c r="R32" s="40">
        <v>4</v>
      </c>
      <c r="S32" s="40">
        <v>2</v>
      </c>
      <c r="T32" s="40">
        <v>4</v>
      </c>
      <c r="U32" s="40">
        <v>2</v>
      </c>
      <c r="V32" s="42">
        <f>COUNTIF(D32:U32,"&lt;4")</f>
        <v>10</v>
      </c>
      <c r="W32" s="43">
        <f>COUNTIF(D32:U32,"=1")</f>
        <v>0</v>
      </c>
      <c r="X32" s="45">
        <f>SUM(D32:U32)</f>
        <v>57</v>
      </c>
      <c r="Y32" s="77"/>
    </row>
    <row r="33" spans="1:25" ht="14.25" thickBot="1" thickTop="1">
      <c r="A33" s="32">
        <v>4</v>
      </c>
      <c r="B33" s="46" t="s">
        <v>79</v>
      </c>
      <c r="C33" s="81"/>
      <c r="D33" s="47">
        <v>4</v>
      </c>
      <c r="E33" s="47">
        <v>4</v>
      </c>
      <c r="F33" s="47">
        <v>4</v>
      </c>
      <c r="G33" s="48">
        <v>4</v>
      </c>
      <c r="H33" s="47">
        <v>4</v>
      </c>
      <c r="I33" s="47">
        <v>4</v>
      </c>
      <c r="J33" s="47">
        <v>2</v>
      </c>
      <c r="K33" s="47">
        <v>2</v>
      </c>
      <c r="L33" s="47">
        <v>4</v>
      </c>
      <c r="M33" s="47">
        <v>4</v>
      </c>
      <c r="N33" s="47">
        <v>4</v>
      </c>
      <c r="O33" s="47">
        <v>4</v>
      </c>
      <c r="P33" s="47">
        <v>4</v>
      </c>
      <c r="Q33" s="48">
        <v>4</v>
      </c>
      <c r="R33" s="47">
        <v>4</v>
      </c>
      <c r="S33" s="47">
        <v>4</v>
      </c>
      <c r="T33" s="47">
        <v>4</v>
      </c>
      <c r="U33" s="47">
        <v>2</v>
      </c>
      <c r="V33" s="49">
        <f>COUNTIF(D33:U33,"&lt;4")</f>
        <v>3</v>
      </c>
      <c r="W33" s="50">
        <f>COUNTIF(D33:U33,"=1")</f>
        <v>0</v>
      </c>
      <c r="X33" s="50">
        <f>SUM(D33:U33)</f>
        <v>66</v>
      </c>
      <c r="Y33" s="78"/>
    </row>
    <row r="34" ht="13.5" thickTop="1"/>
  </sheetData>
  <sheetProtection/>
  <mergeCells count="2">
    <mergeCell ref="Y30:Y33"/>
    <mergeCell ref="C30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V</cp:lastModifiedBy>
  <cp:lastPrinted>2011-01-18T12:54:15Z</cp:lastPrinted>
  <dcterms:created xsi:type="dcterms:W3CDTF">2008-06-02T18:10:14Z</dcterms:created>
  <dcterms:modified xsi:type="dcterms:W3CDTF">2018-03-09T12:20:37Z</dcterms:modified>
  <cp:category/>
  <cp:version/>
  <cp:contentType/>
  <cp:contentStatus/>
</cp:coreProperties>
</file>